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-Temp\"/>
    </mc:Choice>
  </mc:AlternateContent>
  <xr:revisionPtr revIDLastSave="0" documentId="13_ncr:1_{B145D3DB-E9CE-41F2-BC1B-6658570D68BD}" xr6:coauthVersionLast="45" xr6:coauthVersionMax="45" xr10:uidLastSave="{00000000-0000-0000-0000-000000000000}"/>
  <bookViews>
    <workbookView xWindow="-120" yWindow="-120" windowWidth="29040" windowHeight="15840" xr2:uid="{D3A28CBC-797E-4090-9649-7A70FE9D0F9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35" i="1"/>
  <c r="C23" i="1" l="1"/>
  <c r="C19" i="1" l="1"/>
  <c r="C25" i="1" s="1"/>
  <c r="C27" i="1" s="1"/>
  <c r="C31" i="1" s="1"/>
  <c r="C33" i="1"/>
  <c r="C37" i="1" l="1"/>
</calcChain>
</file>

<file path=xl/sharedStrings.xml><?xml version="1.0" encoding="utf-8"?>
<sst xmlns="http://schemas.openxmlformats.org/spreadsheetml/2006/main" count="20" uniqueCount="19">
  <si>
    <t>DIAS</t>
  </si>
  <si>
    <t>RETENC. S. SOCIAL</t>
  </si>
  <si>
    <t>NETO A COBRAR</t>
  </si>
  <si>
    <t>IMPORTE BRUTO</t>
  </si>
  <si>
    <t>IMPORTE PRESTACION DIA</t>
  </si>
  <si>
    <t>BASE COTIZACION DIA</t>
  </si>
  <si>
    <t>PRESTACION APLICABLE POR MES</t>
  </si>
  <si>
    <t>TIPO GENERAL</t>
  </si>
  <si>
    <t>HIJOS (ELEGIR DEL DESPLEGABLE)</t>
  </si>
  <si>
    <t>CALCULO PRESTACION POR DESEMPLEO</t>
  </si>
  <si>
    <t>PLANTILLA VALIDA PARA CONTRATOS CON JORNADA COMPLETA</t>
  </si>
  <si>
    <t>2 O MAS</t>
  </si>
  <si>
    <t>TOPE DE PRESTACION MES S/HIJOS</t>
  </si>
  <si>
    <t>LIMITE RETENC. S. SOCIAL</t>
  </si>
  <si>
    <t>EN CASO DE CONOCERLA;  EN CASO CONTRARIO INDICAR DIRECTAMENTE EN BASE REGULARADORA MENSUAL</t>
  </si>
  <si>
    <t>BASE REGULADORA MENSUAL</t>
  </si>
  <si>
    <t>ESTA PAGANDO LA PRESTACION DE DESEMPLEO SIN TENER EN CUENTA LA SITUACION FAMILIAR</t>
  </si>
  <si>
    <t>NOTA: EN RELACION A TRABAJADORES EN ERTE, NOS CONSTA QUE EL SEPE.</t>
  </si>
  <si>
    <t>EN CASO DE TENER HIJOS A CARGO EL SEPE DEBERA PAGAR LAS CANTIDADES NO SATISFECHAS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</si>
</sst>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44" fontId="2" fillId="0" borderId="0" xfId="1" applyFont="1"/>
    <xf numFmtId="44" fontId="2" fillId="2" borderId="0" xfId="1" applyFont="1" applyFill="1"/>
    <xf numFmtId="44" fontId="0" fillId="0" borderId="0" xfId="1" applyFont="1"/>
    <xf numFmtId="0" fontId="2" fillId="0" borderId="0" xfId="1" applyNumberFormat="1" applyFont="1" applyAlignment="1">
      <alignment horizontal="right"/>
    </xf>
    <xf numFmtId="44" fontId="2" fillId="0" borderId="0" xfId="1" applyNumberFormat="1" applyFont="1"/>
    <xf numFmtId="44" fontId="0" fillId="0" borderId="1" xfId="1" applyFont="1" applyBorder="1"/>
    <xf numFmtId="0" fontId="4" fillId="0" borderId="0" xfId="0" applyFont="1"/>
    <xf numFmtId="44" fontId="4" fillId="0" borderId="0" xfId="1" applyFont="1"/>
    <xf numFmtId="0" fontId="5" fillId="0" borderId="0" xfId="0" applyFont="1"/>
    <xf numFmtId="44" fontId="6" fillId="0" borderId="0" xfId="1" applyFont="1"/>
    <xf numFmtId="0" fontId="3" fillId="0" borderId="1" xfId="0" applyFont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8</xdr:col>
      <xdr:colOff>552450</xdr:colOff>
      <xdr:row>26</xdr:row>
      <xdr:rowOff>161925</xdr:rowOff>
    </xdr:to>
    <xdr:pic>
      <xdr:nvPicPr>
        <xdr:cNvPr id="2" name="Imagen 1" descr="DOCUMENTO AGL 2019 (2)">
          <a:extLst>
            <a:ext uri="{FF2B5EF4-FFF2-40B4-BE49-F238E27FC236}">
              <a16:creationId xmlns:a16="http://schemas.microsoft.com/office/drawing/2014/main" id="{92169337-A9CA-4CDB-A1D7-41304E6FC91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3429000"/>
          <a:ext cx="2838450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9FA7-46B0-443E-B155-CF121E7779B7}">
  <dimension ref="B8:I42"/>
  <sheetViews>
    <sheetView tabSelected="1" topLeftCell="A6" workbookViewId="0">
      <selection activeCell="C38" sqref="C38"/>
    </sheetView>
  </sheetViews>
  <sheetFormatPr baseColWidth="10" defaultRowHeight="15" x14ac:dyDescent="0.25"/>
  <cols>
    <col min="2" max="2" width="33.140625" customWidth="1"/>
    <col min="3" max="3" width="18.5703125" style="3" customWidth="1"/>
    <col min="4" max="4" width="15.42578125" customWidth="1"/>
  </cols>
  <sheetData>
    <row r="8" spans="2:4" x14ac:dyDescent="0.25">
      <c r="B8" s="9" t="s">
        <v>9</v>
      </c>
      <c r="C8" s="10"/>
    </row>
    <row r="9" spans="2:4" x14ac:dyDescent="0.25">
      <c r="B9" s="9"/>
      <c r="C9" s="10"/>
    </row>
    <row r="10" spans="2:4" x14ac:dyDescent="0.25">
      <c r="B10" s="11" t="s">
        <v>10</v>
      </c>
      <c r="C10" s="12"/>
      <c r="D10" s="11"/>
    </row>
    <row r="15" spans="2:4" x14ac:dyDescent="0.25">
      <c r="B15" t="s">
        <v>5</v>
      </c>
      <c r="C15" s="3">
        <v>100</v>
      </c>
      <c r="D15" t="s">
        <v>14</v>
      </c>
    </row>
    <row r="17" spans="2:9" x14ac:dyDescent="0.25">
      <c r="B17" t="s">
        <v>15</v>
      </c>
      <c r="C17" s="4">
        <f>+C15*30</f>
        <v>3000</v>
      </c>
    </row>
    <row r="19" spans="2:9" x14ac:dyDescent="0.25">
      <c r="B19" s="1">
        <v>0.7</v>
      </c>
      <c r="C19" s="4">
        <f>+C17*0.7</f>
        <v>2100</v>
      </c>
    </row>
    <row r="21" spans="2:9" x14ac:dyDescent="0.25">
      <c r="B21" s="2" t="s">
        <v>8</v>
      </c>
      <c r="C21" s="6">
        <v>1</v>
      </c>
    </row>
    <row r="22" spans="2:9" x14ac:dyDescent="0.25">
      <c r="E22" s="5"/>
      <c r="F22" s="5"/>
      <c r="G22" s="5"/>
    </row>
    <row r="23" spans="2:9" x14ac:dyDescent="0.25">
      <c r="B23" t="s">
        <v>12</v>
      </c>
      <c r="C23" s="7">
        <f>_xlfn.SINGLE(IF(C21="","",VLOOKUP(C21,Hoja3!$A$3:$F$5,2,0)))</f>
        <v>1254.96</v>
      </c>
      <c r="E23" s="2"/>
      <c r="G23" s="5"/>
      <c r="H23" s="5"/>
      <c r="I23" s="5"/>
    </row>
    <row r="25" spans="2:9" x14ac:dyDescent="0.25">
      <c r="B25" t="s">
        <v>6</v>
      </c>
      <c r="C25" s="3">
        <f>_xlfn.SINGLE(IF(C23&lt;C19,C23,C19))</f>
        <v>1254.96</v>
      </c>
    </row>
    <row r="27" spans="2:9" x14ac:dyDescent="0.25">
      <c r="B27" t="s">
        <v>4</v>
      </c>
      <c r="C27" s="3">
        <f>+C25/30</f>
        <v>41.832000000000001</v>
      </c>
    </row>
    <row r="29" spans="2:9" x14ac:dyDescent="0.25">
      <c r="B29" t="s">
        <v>0</v>
      </c>
      <c r="C29" s="6">
        <v>30</v>
      </c>
    </row>
    <row r="31" spans="2:9" x14ac:dyDescent="0.25">
      <c r="B31" t="s">
        <v>3</v>
      </c>
      <c r="C31" s="3">
        <f>+C27*C29</f>
        <v>1254.96</v>
      </c>
      <c r="G31" s="3"/>
    </row>
    <row r="33" spans="2:9" x14ac:dyDescent="0.25">
      <c r="B33" t="s">
        <v>1</v>
      </c>
      <c r="C33" s="3">
        <f>-0.0635*C17*C29/30</f>
        <v>-190.5</v>
      </c>
      <c r="D33" t="s">
        <v>7</v>
      </c>
    </row>
    <row r="35" spans="2:9" x14ac:dyDescent="0.25">
      <c r="B35" t="s">
        <v>13</v>
      </c>
      <c r="C35" s="3">
        <f>-4070.1*0.0635*C29/30</f>
        <v>-258.45134999999999</v>
      </c>
    </row>
    <row r="37" spans="2:9" x14ac:dyDescent="0.25">
      <c r="B37" t="s">
        <v>2</v>
      </c>
      <c r="C37" s="3">
        <f>_xlfn.SINGLE(IF(C33&gt;C35,C31+C33,C31+C35))</f>
        <v>1064.46</v>
      </c>
    </row>
    <row r="40" spans="2:9" x14ac:dyDescent="0.25">
      <c r="B40" s="14" t="s">
        <v>17</v>
      </c>
      <c r="C40" s="15"/>
      <c r="D40" s="15"/>
      <c r="E40" s="15"/>
      <c r="F40" s="15"/>
      <c r="G40" s="15"/>
      <c r="H40" s="15"/>
      <c r="I40" s="16"/>
    </row>
    <row r="41" spans="2:9" x14ac:dyDescent="0.25">
      <c r="B41" s="17" t="s">
        <v>16</v>
      </c>
      <c r="C41" s="18"/>
      <c r="D41" s="18"/>
      <c r="E41" s="18"/>
      <c r="F41" s="18"/>
      <c r="G41" s="18"/>
      <c r="H41" s="18"/>
      <c r="I41" s="19"/>
    </row>
    <row r="42" spans="2:9" x14ac:dyDescent="0.25">
      <c r="B42" s="20" t="s">
        <v>18</v>
      </c>
      <c r="C42" s="21"/>
      <c r="D42" s="21"/>
      <c r="E42" s="21"/>
      <c r="F42" s="21"/>
      <c r="G42" s="21"/>
      <c r="H42" s="21"/>
      <c r="I42" s="22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485C23-8F32-4AEA-85AF-AABF312EB178}">
          <x14:formula1>
            <xm:f>Hoja2!$A$4:$A$6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06F58-B3C8-4D8A-9257-E552310903DC}">
  <dimension ref="A4:A6"/>
  <sheetViews>
    <sheetView workbookViewId="0">
      <selection activeCell="A14" sqref="A14"/>
    </sheetView>
  </sheetViews>
  <sheetFormatPr baseColWidth="10" defaultRowHeight="15" x14ac:dyDescent="0.25"/>
  <cols>
    <col min="3" max="3" width="15.7109375" customWidth="1"/>
    <col min="4" max="4" width="14.28515625" customWidth="1"/>
  </cols>
  <sheetData>
    <row r="4" spans="1:1" x14ac:dyDescent="0.25">
      <c r="A4">
        <v>0</v>
      </c>
    </row>
    <row r="5" spans="1:1" x14ac:dyDescent="0.25">
      <c r="A5">
        <v>1</v>
      </c>
    </row>
    <row r="6" spans="1:1" x14ac:dyDescent="0.25">
      <c r="A6" s="2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B413A-D681-41C6-A242-F3602B8918CF}">
  <dimension ref="A3:B5"/>
  <sheetViews>
    <sheetView workbookViewId="0">
      <selection activeCell="B6" sqref="B6"/>
    </sheetView>
  </sheetViews>
  <sheetFormatPr baseColWidth="10" defaultRowHeight="15" x14ac:dyDescent="0.25"/>
  <cols>
    <col min="1" max="1" width="13.140625" customWidth="1"/>
    <col min="2" max="2" width="14.140625" customWidth="1"/>
  </cols>
  <sheetData>
    <row r="3" spans="1:2" x14ac:dyDescent="0.25">
      <c r="A3" s="13">
        <v>0</v>
      </c>
      <c r="B3" s="8">
        <v>1098.0899999999999</v>
      </c>
    </row>
    <row r="4" spans="1:2" x14ac:dyDescent="0.25">
      <c r="A4" s="13">
        <v>1</v>
      </c>
      <c r="B4" s="8">
        <v>1254.96</v>
      </c>
    </row>
    <row r="5" spans="1:2" x14ac:dyDescent="0.25">
      <c r="A5" s="2" t="s">
        <v>11</v>
      </c>
      <c r="B5" s="8">
        <v>1411.83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2020-05-05T08:19:04Z</dcterms:created>
  <dcterms:modified xsi:type="dcterms:W3CDTF">2020-05-07T06:14:48Z</dcterms:modified>
</cp:coreProperties>
</file>